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1003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7" i="1" l="1"/>
  <c r="D11" i="1" s="1"/>
  <c r="L4" i="1"/>
  <c r="D12" i="1" s="1"/>
  <c r="D8" i="1"/>
  <c r="K5" i="1"/>
  <c r="K4" i="1"/>
  <c r="E8" i="1" l="1"/>
  <c r="H8" i="1" s="1"/>
  <c r="E12" i="1"/>
  <c r="H12" i="1" s="1"/>
</calcChain>
</file>

<file path=xl/sharedStrings.xml><?xml version="1.0" encoding="utf-8"?>
<sst xmlns="http://schemas.openxmlformats.org/spreadsheetml/2006/main" count="14" uniqueCount="12">
  <si>
    <t>Alfa (sexag.)</t>
  </si>
  <si>
    <t>Alfa (rad.)</t>
  </si>
  <si>
    <t>Longitud del arco</t>
  </si>
  <si>
    <t>Longitud tangente</t>
  </si>
  <si>
    <t>"h"</t>
  </si>
  <si>
    <t>Área circulo tangente</t>
  </si>
  <si>
    <t>Área casquete esférico</t>
  </si>
  <si>
    <t>%</t>
  </si>
  <si>
    <t>m</t>
  </si>
  <si>
    <t>m2</t>
  </si>
  <si>
    <t>Diferencia</t>
  </si>
  <si>
    <t>Radio de la Tierra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</si>
</sst>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66" fontId="0" fillId="2" borderId="9" xfId="0" applyNumberFormat="1" applyFill="1" applyBorder="1"/>
    <xf numFmtId="166" fontId="0" fillId="2" borderId="10" xfId="0" applyNumberFormat="1" applyFill="1" applyBorder="1"/>
    <xf numFmtId="2" fontId="0" fillId="3" borderId="5" xfId="0" applyNumberFormat="1" applyFill="1" applyBorder="1" applyAlignment="1">
      <alignment horizontal="right"/>
    </xf>
    <xf numFmtId="166" fontId="0" fillId="3" borderId="5" xfId="0" applyNumberFormat="1" applyFill="1" applyBorder="1" applyAlignment="1">
      <alignment horizontal="right"/>
    </xf>
    <xf numFmtId="2" fontId="0" fillId="5" borderId="4" xfId="0" applyNumberFormat="1" applyFill="1" applyBorder="1" applyAlignment="1">
      <alignment horizontal="right"/>
    </xf>
    <xf numFmtId="166" fontId="0" fillId="5" borderId="4" xfId="0" applyNumberFormat="1" applyFill="1" applyBorder="1" applyAlignment="1">
      <alignment horizontal="right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3" borderId="1" xfId="0" applyFill="1" applyBorder="1"/>
    <xf numFmtId="0" fontId="0" fillId="5" borderId="2" xfId="0" applyFill="1" applyBorder="1"/>
    <xf numFmtId="165" fontId="0" fillId="6" borderId="11" xfId="0" applyNumberFormat="1" applyFill="1" applyBorder="1"/>
    <xf numFmtId="165" fontId="0" fillId="6" borderId="12" xfId="0" applyNumberFormat="1" applyFill="1" applyBorder="1"/>
    <xf numFmtId="0" fontId="1" fillId="7" borderId="13" xfId="0" applyFont="1" applyFill="1" applyBorder="1"/>
    <xf numFmtId="0" fontId="0" fillId="0" borderId="15" xfId="0" applyBorder="1"/>
    <xf numFmtId="0" fontId="0" fillId="0" borderId="6" xfId="0" applyBorder="1"/>
    <xf numFmtId="0" fontId="0" fillId="0" borderId="3" xfId="0" applyBorder="1"/>
    <xf numFmtId="0" fontId="0" fillId="0" borderId="0" xfId="0" applyBorder="1"/>
    <xf numFmtId="0" fontId="0" fillId="0" borderId="16" xfId="0" applyBorder="1"/>
    <xf numFmtId="2" fontId="0" fillId="0" borderId="0" xfId="0" applyNumberFormat="1" applyBorder="1"/>
    <xf numFmtId="2" fontId="0" fillId="0" borderId="0" xfId="0" applyNumberFormat="1" applyBorder="1" applyAlignment="1">
      <alignment horizontal="center"/>
    </xf>
    <xf numFmtId="166" fontId="0" fillId="0" borderId="17" xfId="0" applyNumberFormat="1" applyBorder="1"/>
    <xf numFmtId="0" fontId="2" fillId="0" borderId="14" xfId="0" applyFont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12"/>
  <sheetViews>
    <sheetView showGridLines="0" tabSelected="1" topLeftCell="B1" workbookViewId="0">
      <selection activeCell="F21" sqref="F21"/>
    </sheetView>
  </sheetViews>
  <sheetFormatPr baseColWidth="10" defaultRowHeight="15" x14ac:dyDescent="0.25"/>
  <cols>
    <col min="2" max="2" width="4.42578125" customWidth="1"/>
    <col min="3" max="3" width="22" customWidth="1"/>
    <col min="4" max="4" width="13" customWidth="1"/>
    <col min="5" max="5" width="11.42578125" customWidth="1"/>
    <col min="6" max="6" width="4.7109375" customWidth="1"/>
    <col min="7" max="7" width="1.28515625" customWidth="1"/>
    <col min="8" max="8" width="7.140625" customWidth="1"/>
    <col min="9" max="9" width="3.28515625" customWidth="1"/>
    <col min="10" max="10" width="13.28515625" hidden="1" customWidth="1"/>
    <col min="11" max="12" width="0" hidden="1" customWidth="1"/>
  </cols>
  <sheetData>
    <row r="1" spans="3:12" ht="15.75" thickBot="1" x14ac:dyDescent="0.3">
      <c r="D1" s="1"/>
    </row>
    <row r="2" spans="3:12" ht="15.75" thickBot="1" x14ac:dyDescent="0.3">
      <c r="C2" s="15" t="s">
        <v>11</v>
      </c>
      <c r="D2" s="24">
        <v>6367650</v>
      </c>
      <c r="E2" s="16"/>
      <c r="F2" s="16"/>
      <c r="G2" s="16"/>
      <c r="H2" s="16"/>
      <c r="I2" s="17"/>
    </row>
    <row r="3" spans="3:12" x14ac:dyDescent="0.25">
      <c r="C3" s="18"/>
      <c r="D3" s="19"/>
      <c r="E3" s="19"/>
      <c r="F3" s="19"/>
      <c r="G3" s="19"/>
      <c r="H3" s="19"/>
      <c r="I3" s="20"/>
      <c r="J3" s="1" t="s">
        <v>0</v>
      </c>
      <c r="K3" s="1" t="s">
        <v>1</v>
      </c>
      <c r="L3" s="1" t="s">
        <v>4</v>
      </c>
    </row>
    <row r="4" spans="3:12" x14ac:dyDescent="0.25">
      <c r="C4" s="18"/>
      <c r="D4" s="19"/>
      <c r="E4" s="19"/>
      <c r="F4" s="19"/>
      <c r="G4" s="19"/>
      <c r="H4" s="19"/>
      <c r="I4" s="20"/>
      <c r="J4" s="1">
        <v>1</v>
      </c>
      <c r="K4" s="1">
        <f>(PI()*J4)/180</f>
        <v>1.7453292519943295E-2</v>
      </c>
      <c r="L4" s="2">
        <f>D2-(D2*COS(K5))</f>
        <v>242.46060042921454</v>
      </c>
    </row>
    <row r="5" spans="3:12" x14ac:dyDescent="0.25">
      <c r="C5" s="18"/>
      <c r="D5" s="19"/>
      <c r="E5" s="19"/>
      <c r="F5" s="19"/>
      <c r="G5" s="19"/>
      <c r="H5" s="19"/>
      <c r="I5" s="20"/>
      <c r="J5" s="1">
        <v>0.5</v>
      </c>
      <c r="K5" s="1">
        <f>(PI()*J5)/180</f>
        <v>8.7266462599716477E-3</v>
      </c>
    </row>
    <row r="6" spans="3:12" ht="15.75" thickBot="1" x14ac:dyDescent="0.3">
      <c r="C6" s="18"/>
      <c r="D6" s="19"/>
      <c r="E6" s="19"/>
      <c r="F6" s="19"/>
      <c r="G6" s="19"/>
      <c r="H6" s="19"/>
      <c r="I6" s="20"/>
    </row>
    <row r="7" spans="3:12" ht="15.75" thickBot="1" x14ac:dyDescent="0.3">
      <c r="C7" s="11" t="s">
        <v>3</v>
      </c>
      <c r="D7" s="5">
        <f>($D$2*TAN($K$5))*2</f>
        <v>111139.27937565041</v>
      </c>
      <c r="E7" s="9" t="s">
        <v>10</v>
      </c>
      <c r="F7" s="10"/>
      <c r="G7" s="19"/>
      <c r="H7" s="19"/>
      <c r="I7" s="20"/>
    </row>
    <row r="8" spans="3:12" ht="15.75" thickBot="1" x14ac:dyDescent="0.3">
      <c r="C8" s="12" t="s">
        <v>2</v>
      </c>
      <c r="D8" s="7">
        <f>(PI()*D2*J4)/180</f>
        <v>111136.45811461692</v>
      </c>
      <c r="E8" s="3">
        <f>D7-D8</f>
        <v>2.8212610334885539</v>
      </c>
      <c r="F8" s="4" t="s">
        <v>8</v>
      </c>
      <c r="G8" s="21"/>
      <c r="H8" s="13">
        <f>(E8*100)/D8</f>
        <v>2.5385558270886585E-3</v>
      </c>
      <c r="I8" s="14" t="s">
        <v>7</v>
      </c>
    </row>
    <row r="9" spans="3:12" x14ac:dyDescent="0.25">
      <c r="C9" s="18"/>
      <c r="D9" s="22"/>
      <c r="E9" s="19"/>
      <c r="F9" s="19"/>
      <c r="G9" s="19"/>
      <c r="H9" s="19"/>
      <c r="I9" s="20"/>
    </row>
    <row r="10" spans="3:12" ht="15.75" thickBot="1" x14ac:dyDescent="0.3">
      <c r="C10" s="18"/>
      <c r="D10" s="19"/>
      <c r="E10" s="19"/>
      <c r="F10" s="19"/>
      <c r="G10" s="19"/>
      <c r="H10" s="19"/>
      <c r="I10" s="20"/>
    </row>
    <row r="11" spans="3:12" ht="15.75" thickBot="1" x14ac:dyDescent="0.3">
      <c r="C11" s="11" t="s">
        <v>5</v>
      </c>
      <c r="D11" s="6">
        <f>PI()*(D7/2)^2</f>
        <v>9701190534.9736118</v>
      </c>
      <c r="E11" s="9" t="s">
        <v>10</v>
      </c>
      <c r="F11" s="10"/>
      <c r="G11" s="19"/>
      <c r="H11" s="19"/>
      <c r="I11" s="20"/>
    </row>
    <row r="12" spans="3:12" ht="15.75" thickBot="1" x14ac:dyDescent="0.3">
      <c r="C12" s="12" t="s">
        <v>6</v>
      </c>
      <c r="D12" s="8">
        <f>2*PI()*D2*L4</f>
        <v>9700636451.0566578</v>
      </c>
      <c r="E12" s="3">
        <f>D11-D12</f>
        <v>554083.91695404053</v>
      </c>
      <c r="F12" s="4" t="s">
        <v>9</v>
      </c>
      <c r="G12" s="23"/>
      <c r="H12" s="13">
        <f>(E12*100)/D12</f>
        <v>5.711830556166096E-3</v>
      </c>
      <c r="I12" s="14" t="s">
        <v>7</v>
      </c>
    </row>
  </sheetData>
  <sheetProtection password="CA12" sheet="1" objects="1" scenarios="1"/>
  <mergeCells count="2">
    <mergeCell ref="E7:F7"/>
    <mergeCell ref="E11:F1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TAO</cp:lastModifiedBy>
  <dcterms:created xsi:type="dcterms:W3CDTF">2014-09-22T05:29:56Z</dcterms:created>
  <dcterms:modified xsi:type="dcterms:W3CDTF">2014-09-22T09:54:48Z</dcterms:modified>
</cp:coreProperties>
</file>